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66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<sst xmlns="http://schemas.openxmlformats.org/spreadsheetml/2006/main" count="168" uniqueCount="138">
  <si>
    <t>HARN LEN CORPORATION BHD (502606-H)</t>
  </si>
  <si>
    <t>INTERIM REPORT FOR THE PERIOD ENDED 30TH JUNE 2008</t>
  </si>
  <si>
    <t>UNAUDITED CONDENSED CONSOLIDATED BALANCE SHEET AS AT 30TH JUNE 2008</t>
  </si>
  <si>
    <t>As at 30/6/08</t>
  </si>
  <si>
    <t>As at 31/12/07</t>
  </si>
  <si>
    <t>(Audited)</t>
  </si>
  <si>
    <t>(restated)</t>
  </si>
  <si>
    <t>Assets</t>
  </si>
  <si>
    <t>Property , plant and equipment</t>
  </si>
  <si>
    <t>RM</t>
  </si>
  <si>
    <t>Biological assets</t>
  </si>
  <si>
    <t>Investment property</t>
  </si>
  <si>
    <t>Prepaid leases</t>
  </si>
  <si>
    <t>Goodwill</t>
  </si>
  <si>
    <t>Total non-current assets</t>
  </si>
  <si>
    <t>Inventories</t>
  </si>
  <si>
    <t>Trade and other receivables</t>
  </si>
  <si>
    <t>Tax recoverable</t>
  </si>
  <si>
    <t>Cash and cash equivalents</t>
  </si>
  <si>
    <t>Total current assets</t>
  </si>
  <si>
    <t>Total assets</t>
  </si>
  <si>
    <t>Equity</t>
  </si>
  <si>
    <t>Share capital</t>
  </si>
  <si>
    <t>Reserves</t>
  </si>
  <si>
    <t xml:space="preserve">Total equity attributable to shareholders of the </t>
  </si>
  <si>
    <t>company</t>
  </si>
  <si>
    <t>Minority interests</t>
  </si>
  <si>
    <t>Total equity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</si>
  <si>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</si>
  <si>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</si>
  <si>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</si>
  <si>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</si>
  <si>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</si>
  <si>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</si>
  <si>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Trade and other payables</t>
  </si>
  <si>
    <t>Bank loans and overdraft</t>
  </si>
  <si>
    <t>Taxation</t>
  </si>
  <si>
    <t>Total current liabilities</t>
  </si>
  <si>
    <t>Total equity and liabilities</t>
  </si>
  <si>
    <t>Net assets per share (sen)</t>
  </si>
  <si>
    <t>HARN LEN CORPORATION BHD. (502606-H)</t>
  </si>
  <si>
    <t>INTERIM REPORT FOR THE PERIOD ENDED 30 JUNE 2008</t>
  </si>
  <si>
    <t>UNAUDITED CONDENSED CONSOLIDATED CASH FLOW STATEMENT.</t>
  </si>
  <si>
    <t>Cashflow from operating activities</t>
  </si>
  <si>
    <t>Profit/(Loss) before tax</t>
  </si>
  <si>
    <t>Adjustments for :-</t>
  </si>
  <si>
    <t>Depreciation</t>
  </si>
  <si>
    <t>Finance expenses</t>
  </si>
  <si>
    <t>Gains from sale of fixed asset</t>
  </si>
  <si>
    <t>-</t>
  </si>
  <si>
    <t>Operating profit before working capital changes</t>
  </si>
  <si>
    <t>(Increase)/Decrease in working capital</t>
  </si>
  <si>
    <t>Trade debtors and other receivables</t>
  </si>
  <si>
    <t>Trade creditors and other payables</t>
  </si>
  <si>
    <t>Cash generated from operations</t>
  </si>
  <si>
    <t>Income tax paid</t>
  </si>
  <si>
    <t>Net cash from operating activities</t>
  </si>
  <si>
    <t>Investing activities</t>
  </si>
  <si>
    <t xml:space="preserve">Purchase of property, plant and equipment </t>
  </si>
  <si>
    <t>Purchase of investment property</t>
  </si>
  <si>
    <t>Purchase of biological assets</t>
  </si>
  <si>
    <t>Proceeds from sale of fixed asset</t>
  </si>
  <si>
    <t>Net cash generated from/(used in) investing activities</t>
  </si>
  <si>
    <t>Financing activities</t>
  </si>
  <si>
    <t>Drawdown of term loan</t>
  </si>
  <si>
    <t>Finance expenses paid</t>
  </si>
  <si>
    <t>Repayment of term loan</t>
  </si>
  <si>
    <t>Hire purchase instalments paid</t>
  </si>
  <si>
    <t>Early redemption of RCSLS</t>
  </si>
  <si>
    <t>Net cash generated from /(used in) financing activities</t>
  </si>
  <si>
    <t>Net increase/ (decrease) in cash and cash equivalents</t>
  </si>
  <si>
    <t>Cash and cash equivalents at beginning of period</t>
  </si>
  <si>
    <t>Cash and cash equivalents at end of period</t>
  </si>
  <si>
    <t xml:space="preserve">The condensed consolidated cash flow statement should be read in conjunction with the audited </t>
  </si>
  <si>
    <t xml:space="preserve">financial statements for the year ended 31 December 2007 and the accompanying explanatory notes </t>
  </si>
  <si>
    <t>attached to the interim financial statements</t>
  </si>
  <si>
    <t>UNAUDITED CONDENSED CONSOLIDATED STATEMENT OF CHANGES IN EQUITY</t>
  </si>
  <si>
    <t>Share</t>
  </si>
  <si>
    <t>Capital</t>
  </si>
  <si>
    <t>Retained</t>
  </si>
  <si>
    <t>Total</t>
  </si>
  <si>
    <t>Minority</t>
  </si>
  <si>
    <t>Premium</t>
  </si>
  <si>
    <t>Profit/(loss)</t>
  </si>
  <si>
    <t>interests</t>
  </si>
  <si>
    <t>As at 1 January 2008</t>
  </si>
  <si>
    <t>Net profit for the period</t>
  </si>
  <si>
    <t>As at 30 June 2008</t>
  </si>
  <si>
    <t>As at 1 January 2007</t>
  </si>
  <si>
    <t>As at 30 June 2007</t>
  </si>
  <si>
    <t xml:space="preserve">Financial Year End                  :  </t>
  </si>
  <si>
    <t>31 December 2008</t>
  </si>
  <si>
    <t>Quarter                                    :</t>
  </si>
  <si>
    <t>Second quarter</t>
  </si>
  <si>
    <t>UNAUDITED CONDENSED CONSOLIDATED INCOME STATEMENT FOR THE PERIOD</t>
  </si>
  <si>
    <t>ENDED 30 JUNE 2008</t>
  </si>
  <si>
    <t>INDIVIDUAL QUARTER</t>
  </si>
  <si>
    <t>CUMULATIVE QUARTER</t>
  </si>
  <si>
    <t xml:space="preserve">Current quarter </t>
  </si>
  <si>
    <t>Preceding year</t>
  </si>
  <si>
    <t xml:space="preserve">Current year </t>
  </si>
  <si>
    <t>corresponding quarter</t>
  </si>
  <si>
    <t>to date</t>
  </si>
  <si>
    <t>corresponding period</t>
  </si>
  <si>
    <t>Revenue</t>
  </si>
  <si>
    <t>Cost of sales</t>
  </si>
  <si>
    <t>Gross profit</t>
  </si>
  <si>
    <t>Other income</t>
  </si>
  <si>
    <t>Distribution expenses</t>
  </si>
  <si>
    <t>Administrative expenses</t>
  </si>
  <si>
    <t>Other expenses</t>
  </si>
  <si>
    <t>Profit/(loss) from operations</t>
  </si>
  <si>
    <t>Finance costs</t>
  </si>
  <si>
    <t>Interest income</t>
  </si>
  <si>
    <t>Profit/(loss) before taxation</t>
  </si>
  <si>
    <t>Income tax expense</t>
  </si>
  <si>
    <t>Profit/(loss) for the period</t>
  </si>
  <si>
    <t>Attributable to:</t>
  </si>
  <si>
    <t>Shareholders of the Company</t>
  </si>
  <si>
    <t>Earnings/(loss) per share</t>
  </si>
  <si>
    <t>Basic earnings/(loss) per share(sen)</t>
  </si>
  <si>
    <t>Diluted earnings/(loss) per share(sen)</t>
  </si>
  <si>
    <t>N/A</t>
  </si>
  <si>
    <t>Weighted average number of shares</t>
  </si>
  <si>
    <t xml:space="preserve">The condensed consolidated balance sheet should be read in conjunction with the audited </t>
  </si>
  <si>
    <t>explanatory notes attached to the interim financial statements.</t>
  </si>
  <si>
    <t xml:space="preserve">financial statements for the year ended 31 December 2007 and the accompanying </t>
  </si>
  <si>
    <t>The condensed consolidated statement of changes in equity should be read in conjunction with the</t>
  </si>
  <si>
    <t>notes attached to the interim financial statements</t>
  </si>
  <si>
    <t xml:space="preserve">aduited financial statements for the year ended 31 December 2007 and the accompanying  </t>
  </si>
  <si>
    <t>Quarter</t>
  </si>
  <si>
    <t xml:space="preserve">Current </t>
  </si>
  <si>
    <t>corresponding Qtr</t>
  </si>
  <si>
    <t>Current</t>
  </si>
  <si>
    <t xml:space="preserve">The condensed consolidated income statement should be read in conjunction with the audited </t>
  </si>
  <si>
    <t>attached to the interim financial statements.</t>
  </si>
  <si>
    <t>to make good or absord the losses incurred as provided in the Joint Venture Agreement.</t>
  </si>
  <si>
    <t xml:space="preserve">Note:The Minority shareholders have a binding obligation to absorb the loss and have the ability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</si>
</sst>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#,##0.000_);\(#,##0.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3"/>
      <name val="Arial"/>
      <family val="2"/>
    </font>
    <font>
      <sz val="10"/>
      <color indexed="13"/>
      <name val="Arial"/>
      <family val="2"/>
    </font>
    <font>
      <u val="single"/>
      <sz val="9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 quotePrefix="1">
      <alignment horizontal="center"/>
    </xf>
    <xf numFmtId="0" fontId="0" fillId="0" borderId="0" xfId="0" applyAlignment="1">
      <alignment horizontal="right"/>
    </xf>
    <xf numFmtId="37" fontId="0" fillId="0" borderId="0" xfId="42" applyNumberFormat="1" applyFont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right"/>
    </xf>
    <xf numFmtId="37" fontId="3" fillId="0" borderId="10" xfId="42" applyNumberFormat="1" applyFont="1" applyBorder="1" applyAlignment="1">
      <alignment horizontal="right"/>
    </xf>
    <xf numFmtId="37" fontId="4" fillId="0" borderId="0" xfId="42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42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0" fillId="0" borderId="0" xfId="0" applyNumberFormat="1" applyBorder="1" applyAlignment="1" quotePrefix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4" fillId="0" borderId="10" xfId="42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2" fillId="0" borderId="11" xfId="0" applyNumberFormat="1" applyFont="1" applyBorder="1" applyAlignment="1">
      <alignment horizontal="right"/>
    </xf>
    <xf numFmtId="37" fontId="4" fillId="0" borderId="0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37" fontId="4" fillId="0" borderId="0" xfId="42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5" fontId="7" fillId="33" borderId="0" xfId="42" applyNumberFormat="1" applyFont="1" applyFill="1" applyBorder="1" applyAlignment="1">
      <alignment/>
    </xf>
    <xf numFmtId="165" fontId="7" fillId="0" borderId="0" xfId="42" applyNumberFormat="1" applyFont="1" applyAlignment="1" quotePrefix="1">
      <alignment/>
    </xf>
    <xf numFmtId="165" fontId="7" fillId="0" borderId="0" xfId="42" applyNumberFormat="1" applyFont="1" applyBorder="1" applyAlignment="1">
      <alignment/>
    </xf>
    <xf numFmtId="165" fontId="7" fillId="0" borderId="0" xfId="42" applyNumberFormat="1" applyFont="1" applyAlignment="1">
      <alignment/>
    </xf>
    <xf numFmtId="37" fontId="4" fillId="0" borderId="0" xfId="0" applyNumberFormat="1" applyFont="1" applyAlignment="1">
      <alignment/>
    </xf>
    <xf numFmtId="37" fontId="4" fillId="33" borderId="0" xfId="42" applyNumberFormat="1" applyFont="1" applyFill="1" applyBorder="1" applyAlignment="1">
      <alignment horizontal="right"/>
    </xf>
    <xf numFmtId="37" fontId="4" fillId="0" borderId="0" xfId="42" applyNumberFormat="1" applyFont="1" applyAlignment="1" quotePrefix="1">
      <alignment horizontal="right"/>
    </xf>
    <xf numFmtId="37" fontId="4" fillId="0" borderId="0" xfId="0" applyNumberFormat="1" applyFont="1" applyAlignment="1" quotePrefix="1">
      <alignment horizontal="center"/>
    </xf>
    <xf numFmtId="37" fontId="4" fillId="0" borderId="0" xfId="0" applyNumberFormat="1" applyFont="1" applyAlignment="1" quotePrefix="1">
      <alignment horizontal="right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 quotePrefix="1">
      <alignment horizontal="right"/>
    </xf>
    <xf numFmtId="37" fontId="4" fillId="0" borderId="0" xfId="42" applyNumberFormat="1" applyFont="1" applyBorder="1" applyAlignment="1" quotePrefix="1">
      <alignment horizontal="center"/>
    </xf>
    <xf numFmtId="37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7" fontId="11" fillId="0" borderId="0" xfId="42" applyNumberFormat="1" applyFont="1" applyBorder="1" applyAlignment="1">
      <alignment/>
    </xf>
    <xf numFmtId="37" fontId="11" fillId="0" borderId="0" xfId="42" applyNumberFormat="1" applyFont="1" applyBorder="1" applyAlignment="1" quotePrefix="1">
      <alignment horizontal="right"/>
    </xf>
    <xf numFmtId="37" fontId="3" fillId="0" borderId="10" xfId="0" applyNumberFormat="1" applyFont="1" applyBorder="1" applyAlignment="1">
      <alignment/>
    </xf>
    <xf numFmtId="37" fontId="0" fillId="0" borderId="0" xfId="0" applyNumberFormat="1" applyAlignment="1" quotePrefix="1">
      <alignment horizontal="right"/>
    </xf>
    <xf numFmtId="37" fontId="4" fillId="0" borderId="10" xfId="0" applyNumberFormat="1" applyFont="1" applyBorder="1" applyAlignment="1" quotePrefix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37" fontId="13" fillId="0" borderId="10" xfId="42" applyNumberFormat="1" applyFont="1" applyBorder="1" applyAlignment="1" quotePrefix="1">
      <alignment horizontal="right"/>
    </xf>
    <xf numFmtId="37" fontId="4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37" fontId="11" fillId="0" borderId="0" xfId="42" applyNumberFormat="1" applyFont="1" applyBorder="1" applyAlignment="1">
      <alignment horizontal="right"/>
    </xf>
    <xf numFmtId="37" fontId="4" fillId="0" borderId="0" xfId="42" applyNumberFormat="1" applyFont="1" applyBorder="1" applyAlignment="1">
      <alignment/>
    </xf>
    <xf numFmtId="37" fontId="4" fillId="0" borderId="0" xfId="42" applyNumberFormat="1" applyFont="1" applyBorder="1" applyAlignment="1">
      <alignment horizontal="center"/>
    </xf>
    <xf numFmtId="37" fontId="4" fillId="0" borderId="11" xfId="42" applyNumberFormat="1" applyFont="1" applyBorder="1" applyAlignment="1">
      <alignment/>
    </xf>
    <xf numFmtId="37" fontId="4" fillId="0" borderId="11" xfId="42" applyNumberFormat="1" applyFont="1" applyBorder="1" applyAlignment="1" quotePrefix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" fontId="19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7" fillId="0" borderId="0" xfId="0" applyNumberFormat="1" applyFont="1" applyAlignment="1">
      <alignment horizontal="right"/>
    </xf>
    <xf numFmtId="37" fontId="17" fillId="0" borderId="0" xfId="0" applyNumberFormat="1" applyFont="1" applyAlignment="1" quotePrefix="1">
      <alignment horizontal="right"/>
    </xf>
    <xf numFmtId="37" fontId="17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37" fontId="17" fillId="0" borderId="12" xfId="0" applyNumberFormat="1" applyFont="1" applyBorder="1" applyAlignment="1">
      <alignment/>
    </xf>
    <xf numFmtId="37" fontId="17" fillId="0" borderId="13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right"/>
    </xf>
    <xf numFmtId="37" fontId="17" fillId="0" borderId="13" xfId="0" applyNumberFormat="1" applyFont="1" applyBorder="1" applyAlignment="1">
      <alignment/>
    </xf>
    <xf numFmtId="37" fontId="16" fillId="0" borderId="0" xfId="0" applyNumberFormat="1" applyFont="1" applyBorder="1" applyAlignment="1">
      <alignment horizontal="right"/>
    </xf>
    <xf numFmtId="37" fontId="16" fillId="0" borderId="0" xfId="0" applyNumberFormat="1" applyFont="1" applyAlignment="1">
      <alignment horizontal="right"/>
    </xf>
    <xf numFmtId="37" fontId="21" fillId="0" borderId="0" xfId="0" applyNumberFormat="1" applyFont="1" applyAlignment="1">
      <alignment horizontal="right"/>
    </xf>
    <xf numFmtId="37" fontId="17" fillId="0" borderId="0" xfId="0" applyNumberFormat="1" applyFont="1" applyBorder="1" applyAlignment="1">
      <alignment/>
    </xf>
    <xf numFmtId="37" fontId="7" fillId="0" borderId="0" xfId="0" applyNumberFormat="1" applyFont="1" applyAlignment="1" quotePrefix="1">
      <alignment horizontal="right"/>
    </xf>
    <xf numFmtId="37" fontId="7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7" fontId="4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37" fontId="7" fillId="0" borderId="11" xfId="0" applyNumberFormat="1" applyFont="1" applyBorder="1" applyAlignment="1" quotePrefix="1">
      <alignment horizontal="right"/>
    </xf>
    <xf numFmtId="37" fontId="7" fillId="0" borderId="12" xfId="0" applyNumberFormat="1" applyFont="1" applyBorder="1" applyAlignment="1" quotePrefix="1">
      <alignment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15" fontId="4" fillId="0" borderId="0" xfId="0" applyNumberFormat="1" applyFont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4" fillId="0" borderId="0" xfId="42" applyNumberFormat="1" applyFont="1" applyBorder="1" applyAlignment="1" quotePrefix="1">
      <alignment horizontal="right"/>
    </xf>
    <xf numFmtId="37" fontId="4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10" xfId="42" applyNumberFormat="1" applyFont="1" applyBorder="1" applyAlignment="1">
      <alignment/>
    </xf>
    <xf numFmtId="37" fontId="0" fillId="0" borderId="10" xfId="42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0" xfId="42" applyNumberFormat="1" applyFont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4" fillId="0" borderId="0" xfId="42" applyNumberFormat="1" applyFont="1" applyAlignment="1" quotePrefix="1">
      <alignment horizontal="center"/>
    </xf>
    <xf numFmtId="37" fontId="0" fillId="0" borderId="10" xfId="42" applyNumberFormat="1" applyFont="1" applyBorder="1" applyAlignment="1" quotePrefix="1">
      <alignment horizontal="right"/>
    </xf>
    <xf numFmtId="37" fontId="4" fillId="0" borderId="14" xfId="42" applyNumberFormat="1" applyFont="1" applyBorder="1" applyAlignment="1">
      <alignment horizontal="right"/>
    </xf>
    <xf numFmtId="37" fontId="4" fillId="0" borderId="14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14" xfId="0" applyNumberFormat="1" applyBorder="1" applyAlignment="1">
      <alignment horizontal="right"/>
    </xf>
    <xf numFmtId="166" fontId="0" fillId="0" borderId="0" xfId="0" applyNumberForma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37" fontId="8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7" fillId="0" borderId="0" xfId="0" applyNumberFormat="1" applyFont="1" applyBorder="1" applyAlignment="1" quotePrefix="1">
      <alignment/>
    </xf>
    <xf numFmtId="37" fontId="7" fillId="0" borderId="0" xfId="0" applyNumberFormat="1" applyFont="1" applyBorder="1" applyAlignment="1" quotePrefix="1">
      <alignment horizontal="right"/>
    </xf>
    <xf numFmtId="0" fontId="0" fillId="0" borderId="10" xfId="0" applyBorder="1" applyAlignment="1">
      <alignment horizont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70" sqref="J70"/>
    </sheetView>
  </sheetViews>
  <sheetFormatPr defaultColWidth="9.140625" defaultRowHeight="15"/>
  <cols>
    <col min="3" max="3" width="25.00390625" style="0" customWidth="1"/>
    <col min="4" max="4" width="12.421875" style="0" customWidth="1"/>
    <col min="6" max="6" width="11.8515625" style="0" customWidth="1"/>
  </cols>
  <sheetData>
    <row r="1" ht="15">
      <c r="A1" s="1" t="s">
        <v>0</v>
      </c>
    </row>
    <row r="2" ht="15">
      <c r="A2" s="2" t="s">
        <v>1</v>
      </c>
    </row>
    <row r="4" spans="1:2" ht="15">
      <c r="A4" s="3" t="s">
        <v>2</v>
      </c>
      <c r="B4" s="3"/>
    </row>
    <row r="7" spans="4:6" ht="15">
      <c r="D7" s="4" t="s">
        <v>3</v>
      </c>
      <c r="F7" s="4" t="s">
        <v>4</v>
      </c>
    </row>
    <row r="8" ht="15">
      <c r="F8" s="5" t="s">
        <v>5</v>
      </c>
    </row>
    <row r="9" spans="1:6" ht="15">
      <c r="A9" s="6"/>
      <c r="B9" s="7"/>
      <c r="F9" s="5" t="s">
        <v>6</v>
      </c>
    </row>
    <row r="11" spans="1:6" ht="15">
      <c r="A11" s="8" t="s">
        <v>7</v>
      </c>
      <c r="D11" s="9"/>
      <c r="F11" s="10"/>
    </row>
    <row r="12" spans="1:6" ht="15">
      <c r="A12" t="s">
        <v>8</v>
      </c>
      <c r="C12" s="11" t="s">
        <v>9</v>
      </c>
      <c r="D12" s="12">
        <v>94430137</v>
      </c>
      <c r="E12" s="13"/>
      <c r="F12" s="12">
        <v>95336169</v>
      </c>
    </row>
    <row r="13" spans="1:6" ht="15">
      <c r="A13" s="3" t="s">
        <v>10</v>
      </c>
      <c r="D13" s="14">
        <v>84374928</v>
      </c>
      <c r="E13" s="13"/>
      <c r="F13" s="14">
        <v>79901828</v>
      </c>
    </row>
    <row r="14" spans="1:6" ht="15">
      <c r="A14" s="3" t="s">
        <v>11</v>
      </c>
      <c r="D14" s="15">
        <v>11829217</v>
      </c>
      <c r="E14" s="13"/>
      <c r="F14" s="15">
        <v>11815967</v>
      </c>
    </row>
    <row r="15" spans="1:6" ht="15">
      <c r="A15" s="16" t="s">
        <v>12</v>
      </c>
      <c r="B15" s="7"/>
      <c r="D15" s="12">
        <v>136955346</v>
      </c>
      <c r="E15" s="13"/>
      <c r="F15" s="12">
        <v>138011631</v>
      </c>
    </row>
    <row r="16" spans="1:6" ht="15">
      <c r="A16" t="s">
        <v>13</v>
      </c>
      <c r="D16" s="17">
        <v>7616523</v>
      </c>
      <c r="E16" s="13"/>
      <c r="F16" s="17">
        <v>7616523</v>
      </c>
    </row>
    <row r="17" spans="1:6" ht="15">
      <c r="A17" s="3"/>
      <c r="B17" s="3"/>
      <c r="C17" s="3"/>
      <c r="D17" s="18"/>
      <c r="E17" s="13"/>
      <c r="F17" s="18"/>
    </row>
    <row r="18" spans="1:6" ht="15">
      <c r="A18" s="1" t="s">
        <v>14</v>
      </c>
      <c r="B18" s="3"/>
      <c r="C18" s="3"/>
      <c r="D18" s="19">
        <f>SUM(D12:D17)</f>
        <v>335206151</v>
      </c>
      <c r="E18" s="13"/>
      <c r="F18" s="19">
        <f>SUM(F12:F17)</f>
        <v>332682118</v>
      </c>
    </row>
    <row r="19" spans="1:6" ht="15">
      <c r="A19" s="3"/>
      <c r="D19" s="20"/>
      <c r="E19" s="13"/>
      <c r="F19" s="20"/>
    </row>
    <row r="20" spans="1:6" ht="15">
      <c r="A20" s="16" t="s">
        <v>15</v>
      </c>
      <c r="B20" s="7"/>
      <c r="C20" s="3"/>
      <c r="D20" s="21">
        <v>3631830</v>
      </c>
      <c r="E20" s="13"/>
      <c r="F20" s="21">
        <v>4280499</v>
      </c>
    </row>
    <row r="21" spans="1:6" ht="15">
      <c r="A21" s="3" t="s">
        <v>16</v>
      </c>
      <c r="B21" s="3"/>
      <c r="C21" s="3"/>
      <c r="D21" s="22">
        <v>11205656</v>
      </c>
      <c r="E21" s="13"/>
      <c r="F21" s="22">
        <v>7861407</v>
      </c>
    </row>
    <row r="22" spans="1:6" ht="15">
      <c r="A22" s="3" t="s">
        <v>17</v>
      </c>
      <c r="D22" s="23">
        <v>2565</v>
      </c>
      <c r="E22" s="24"/>
      <c r="F22" s="23">
        <v>400266</v>
      </c>
    </row>
    <row r="23" spans="1:6" ht="15">
      <c r="A23" s="3" t="s">
        <v>18</v>
      </c>
      <c r="B23" s="3"/>
      <c r="C23" s="3"/>
      <c r="D23" s="19">
        <v>2204136</v>
      </c>
      <c r="E23" s="13"/>
      <c r="F23" s="19">
        <v>2254175</v>
      </c>
    </row>
    <row r="24" spans="4:6" ht="15">
      <c r="D24" s="25"/>
      <c r="F24" s="25"/>
    </row>
    <row r="25" spans="4:6" ht="15">
      <c r="D25" s="26"/>
      <c r="F25" s="26"/>
    </row>
    <row r="26" spans="1:6" ht="15">
      <c r="A26" s="3"/>
      <c r="B26" s="3"/>
      <c r="C26" s="3"/>
      <c r="D26" s="27"/>
      <c r="E26" s="13"/>
      <c r="F26" s="27"/>
    </row>
    <row r="27" spans="1:6" ht="15">
      <c r="A27" s="1" t="s">
        <v>19</v>
      </c>
      <c r="B27" s="3"/>
      <c r="C27" s="3"/>
      <c r="D27" s="21">
        <f>SUM(D20:D26)</f>
        <v>17044187</v>
      </c>
      <c r="E27" s="13"/>
      <c r="F27" s="21">
        <f>SUM(F20:F26)</f>
        <v>14796347</v>
      </c>
    </row>
    <row r="28" spans="1:6" ht="15">
      <c r="A28" s="3"/>
      <c r="D28" s="23"/>
      <c r="E28" s="28"/>
      <c r="F28" s="23"/>
    </row>
    <row r="29" spans="1:6" ht="15.75" thickBot="1">
      <c r="A29" s="8" t="s">
        <v>20</v>
      </c>
      <c r="C29" s="11"/>
      <c r="D29" s="29">
        <f>D18+D27</f>
        <v>352250338</v>
      </c>
      <c r="E29" s="28"/>
      <c r="F29" s="29">
        <f>F18+F27</f>
        <v>347478465</v>
      </c>
    </row>
    <row r="30" spans="1:6" ht="15">
      <c r="A30" s="3"/>
      <c r="B30" s="3"/>
      <c r="C30" s="3"/>
      <c r="D30" s="28"/>
      <c r="E30" s="28"/>
      <c r="F30" s="30"/>
    </row>
    <row r="31" spans="1:6" ht="15">
      <c r="A31" s="8" t="s">
        <v>21</v>
      </c>
      <c r="B31" s="3"/>
      <c r="C31" s="3"/>
      <c r="D31" s="30"/>
      <c r="E31" s="28"/>
      <c r="F31" s="30"/>
    </row>
    <row r="32" spans="1:6" ht="15">
      <c r="A32" s="3" t="s">
        <v>22</v>
      </c>
      <c r="B32" s="3"/>
      <c r="C32" s="3"/>
      <c r="D32" s="19">
        <v>185477159</v>
      </c>
      <c r="E32" s="28"/>
      <c r="F32" s="19">
        <v>185477159</v>
      </c>
    </row>
    <row r="33" spans="1:6" ht="15">
      <c r="A33" s="3" t="s">
        <v>23</v>
      </c>
      <c r="B33" s="3"/>
      <c r="C33" s="3"/>
      <c r="D33" s="30">
        <v>35297708</v>
      </c>
      <c r="E33" s="28"/>
      <c r="F33" s="30">
        <v>24146968</v>
      </c>
    </row>
    <row r="34" spans="4:6" ht="15">
      <c r="D34" s="31"/>
      <c r="E34" s="28"/>
      <c r="F34" s="31"/>
    </row>
    <row r="35" spans="1:6" ht="15">
      <c r="A35" s="6" t="s">
        <v>24</v>
      </c>
      <c r="B35" s="7"/>
      <c r="C35" s="3"/>
      <c r="D35" s="19">
        <f>SUM(D32:D34)</f>
        <v>220774867</v>
      </c>
      <c r="E35" s="28"/>
      <c r="F35" s="19">
        <f>SUM(F32:F34)</f>
        <v>209624127</v>
      </c>
    </row>
    <row r="36" ht="15">
      <c r="A36" s="8" t="s">
        <v>25</v>
      </c>
    </row>
    <row r="37" spans="1:6" ht="15">
      <c r="A37" s="3" t="s">
        <v>26</v>
      </c>
      <c r="B37" s="3"/>
      <c r="C37" s="3"/>
      <c r="D37" s="19">
        <v>77165</v>
      </c>
      <c r="E37" s="28"/>
      <c r="F37" s="19">
        <v>-18066</v>
      </c>
    </row>
    <row r="38" spans="1:6" ht="15">
      <c r="A38" s="3"/>
      <c r="B38" s="3"/>
      <c r="C38" s="3"/>
      <c r="D38" s="27"/>
      <c r="E38" s="28"/>
      <c r="F38" s="27"/>
    </row>
    <row r="39" spans="1:6" ht="15">
      <c r="A39" s="1" t="s">
        <v>27</v>
      </c>
      <c r="B39" s="3"/>
      <c r="C39" s="3"/>
      <c r="D39" s="19">
        <f>SUM(D35:D38)</f>
        <v>220852032</v>
      </c>
      <c r="E39" s="28"/>
      <c r="F39" s="19">
        <f>SUM(F35:F38)</f>
        <v>209606061</v>
      </c>
    </row>
    <row r="41" spans="1:6" ht="15">
      <c r="A41" s="8" t="s">
        <v>28</v>
      </c>
      <c r="B41" s="3"/>
      <c r="C41" s="3"/>
      <c r="D41" s="19"/>
      <c r="E41" s="13"/>
      <c r="F41" s="30"/>
    </row>
    <row r="42" spans="1:6" ht="15">
      <c r="A42" s="3" t="s">
        <v>29</v>
      </c>
      <c r="D42" s="32">
        <v>62913000</v>
      </c>
      <c r="E42" s="28"/>
      <c r="F42" s="32">
        <v>68727000</v>
      </c>
    </row>
    <row r="43" spans="1:6" ht="15">
      <c r="A43" s="3" t="s">
        <v>30</v>
      </c>
      <c r="D43" s="28">
        <v>1865033</v>
      </c>
      <c r="E43" s="28"/>
      <c r="F43" s="28">
        <v>2415536</v>
      </c>
    </row>
    <row r="44" spans="1:6" ht="15">
      <c r="A44" s="3" t="s">
        <v>31</v>
      </c>
      <c r="D44" s="13">
        <v>10012708</v>
      </c>
      <c r="E44" s="13"/>
      <c r="F44" s="13">
        <v>10382795</v>
      </c>
    </row>
    <row r="45" spans="1:6" ht="15">
      <c r="A45" s="3" t="s">
        <v>32</v>
      </c>
      <c r="B45" s="3"/>
      <c r="C45" s="3"/>
      <c r="D45" s="21">
        <v>438385</v>
      </c>
      <c r="E45" s="13"/>
      <c r="F45" s="21">
        <v>438385</v>
      </c>
    </row>
    <row r="46" spans="1:6" ht="15">
      <c r="A46" s="3"/>
      <c r="B46" s="3"/>
      <c r="C46" s="3"/>
      <c r="D46" s="27"/>
      <c r="E46" s="13"/>
      <c r="F46" s="27"/>
    </row>
    <row r="47" spans="1:6" ht="15">
      <c r="A47" s="1" t="s">
        <v>33</v>
      </c>
      <c r="B47" s="3"/>
      <c r="C47" s="3"/>
      <c r="D47" s="21">
        <f>SUM(D42:D46)</f>
        <v>75229126</v>
      </c>
      <c r="E47" s="13"/>
      <c r="F47" s="21">
        <f>SUM(F42:F46)</f>
        <v>81963716</v>
      </c>
    </row>
    <row r="49" spans="1:6" ht="15">
      <c r="A49" s="3" t="s">
        <v>34</v>
      </c>
      <c r="D49" s="28">
        <v>31157416</v>
      </c>
      <c r="E49" s="28"/>
      <c r="F49" s="28">
        <v>28592800</v>
      </c>
    </row>
    <row r="50" spans="1:6" ht="15">
      <c r="A50" s="3" t="s">
        <v>35</v>
      </c>
      <c r="B50" s="3"/>
      <c r="C50" s="3"/>
      <c r="D50" s="19">
        <v>22243225</v>
      </c>
      <c r="E50" s="28"/>
      <c r="F50" s="19">
        <v>25031971</v>
      </c>
    </row>
    <row r="51" spans="1:6" ht="15">
      <c r="A51" s="3" t="s">
        <v>30</v>
      </c>
      <c r="D51" s="28">
        <v>1393939</v>
      </c>
      <c r="E51" s="28"/>
      <c r="F51" s="28">
        <v>1362424</v>
      </c>
    </row>
    <row r="52" spans="1:6" ht="15">
      <c r="A52" s="3" t="s">
        <v>36</v>
      </c>
      <c r="D52" s="20">
        <v>1374600</v>
      </c>
      <c r="E52" s="28"/>
      <c r="F52" s="20">
        <v>921493</v>
      </c>
    </row>
    <row r="53" spans="4:6" ht="15">
      <c r="D53" s="28"/>
      <c r="E53" s="28"/>
      <c r="F53" s="28"/>
    </row>
    <row r="54" spans="4:6" ht="15">
      <c r="D54" s="28"/>
      <c r="E54" s="28"/>
      <c r="F54" s="28"/>
    </row>
    <row r="55" spans="4:6" ht="15">
      <c r="D55" s="33"/>
      <c r="F55" s="33"/>
    </row>
    <row r="56" spans="4:6" ht="15">
      <c r="D56" s="31"/>
      <c r="E56" s="28"/>
      <c r="F56" s="31"/>
    </row>
    <row r="57" spans="1:6" ht="15">
      <c r="A57" t="s">
        <v>37</v>
      </c>
      <c r="D57" s="25">
        <f>SUM(D49:D56)</f>
        <v>56169180</v>
      </c>
      <c r="F57" s="25">
        <f>SUM(F49:F56)</f>
        <v>55908688</v>
      </c>
    </row>
    <row r="59" spans="1:6" ht="15.75" thickBot="1">
      <c r="A59" s="8" t="s">
        <v>38</v>
      </c>
      <c r="B59" s="34"/>
      <c r="D59" s="29">
        <f>D39+D47+D57</f>
        <v>352250338</v>
      </c>
      <c r="E59" s="28"/>
      <c r="F59" s="29">
        <f>F39+F47+F57</f>
        <v>347478465</v>
      </c>
    </row>
    <row r="60" spans="4:6" ht="15">
      <c r="D60" s="28"/>
      <c r="E60" s="28"/>
      <c r="F60" s="28"/>
    </row>
    <row r="61" spans="1:6" ht="15">
      <c r="A61" t="s">
        <v>39</v>
      </c>
      <c r="D61" s="35">
        <f>D39*100/D32</f>
        <v>119.07236081829353</v>
      </c>
      <c r="F61" s="35">
        <f>F39*100/F32</f>
        <v>113.00909617663488</v>
      </c>
    </row>
    <row r="64" ht="15">
      <c r="A64" t="s">
        <v>124</v>
      </c>
    </row>
    <row r="65" ht="15">
      <c r="A65" t="s">
        <v>126</v>
      </c>
    </row>
    <row r="66" ht="15">
      <c r="A66" t="s">
        <v>125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I45" sqref="I45"/>
    </sheetView>
  </sheetViews>
  <sheetFormatPr defaultColWidth="9.140625" defaultRowHeight="15"/>
  <cols>
    <col min="4" max="4" width="17.28125" style="0" customWidth="1"/>
    <col min="5" max="5" width="12.421875" style="0" customWidth="1"/>
    <col min="7" max="7" width="11.00390625" style="0" customWidth="1"/>
  </cols>
  <sheetData>
    <row r="1" spans="1:7" ht="15">
      <c r="A1" s="36" t="s">
        <v>40</v>
      </c>
      <c r="B1" s="37"/>
      <c r="C1" s="37"/>
      <c r="D1" s="37"/>
      <c r="E1" s="37"/>
      <c r="F1" s="37"/>
      <c r="G1" s="37"/>
    </row>
    <row r="2" spans="1:7" ht="15">
      <c r="A2" s="37"/>
      <c r="B2" s="37"/>
      <c r="C2" s="37"/>
      <c r="D2" s="37"/>
      <c r="E2" s="37"/>
      <c r="F2" s="37"/>
      <c r="G2" s="37"/>
    </row>
    <row r="3" spans="1:7" ht="15">
      <c r="A3" s="38" t="s">
        <v>41</v>
      </c>
      <c r="B3" s="37"/>
      <c r="C3" s="37"/>
      <c r="D3" s="37"/>
      <c r="E3" s="37"/>
      <c r="F3" s="37"/>
      <c r="G3" s="37"/>
    </row>
    <row r="4" spans="1:7" ht="15">
      <c r="A4" s="39" t="s">
        <v>42</v>
      </c>
      <c r="B4" s="37"/>
      <c r="C4" s="37"/>
      <c r="D4" s="37"/>
      <c r="E4" s="37"/>
      <c r="F4" s="37"/>
      <c r="G4" s="37"/>
    </row>
    <row r="5" spans="1:7" ht="15">
      <c r="A5" s="37"/>
      <c r="B5" s="39"/>
      <c r="C5" s="39"/>
      <c r="D5" s="39"/>
      <c r="E5" s="39"/>
      <c r="F5" s="37"/>
      <c r="G5" s="39"/>
    </row>
    <row r="6" spans="1:7" ht="15">
      <c r="A6" s="40"/>
      <c r="B6" s="37"/>
      <c r="C6" s="37"/>
      <c r="D6" s="37"/>
      <c r="E6" s="41">
        <v>39629</v>
      </c>
      <c r="F6" s="3"/>
      <c r="G6" s="41">
        <v>39263</v>
      </c>
    </row>
    <row r="7" spans="1:7" ht="15">
      <c r="A7" s="42" t="s">
        <v>43</v>
      </c>
      <c r="B7" s="37"/>
      <c r="C7" s="37"/>
      <c r="D7" s="37"/>
      <c r="E7" s="43"/>
      <c r="F7" s="37"/>
      <c r="G7" s="44"/>
    </row>
    <row r="8" spans="1:7" ht="15">
      <c r="A8" s="38"/>
      <c r="B8" s="37"/>
      <c r="C8" s="37"/>
      <c r="D8" s="37"/>
      <c r="E8" s="45"/>
      <c r="F8" s="37"/>
      <c r="G8" s="46"/>
    </row>
    <row r="9" spans="1:7" ht="15">
      <c r="A9" s="36" t="s">
        <v>44</v>
      </c>
      <c r="B9" s="37"/>
      <c r="C9" s="37"/>
      <c r="D9" s="37"/>
      <c r="E9" s="47">
        <v>16325884</v>
      </c>
      <c r="F9" s="47"/>
      <c r="G9" s="47">
        <v>8840339</v>
      </c>
    </row>
    <row r="10" spans="1:7" ht="15">
      <c r="A10" s="38" t="s">
        <v>45</v>
      </c>
      <c r="B10" s="37"/>
      <c r="C10" s="37"/>
      <c r="D10" s="37"/>
      <c r="E10" s="48"/>
      <c r="F10" s="22"/>
      <c r="G10" s="49"/>
    </row>
    <row r="11" spans="1:7" ht="15">
      <c r="A11" s="37" t="s">
        <v>46</v>
      </c>
      <c r="B11" s="37"/>
      <c r="C11" s="37"/>
      <c r="D11" s="37"/>
      <c r="E11" s="47">
        <v>4340261</v>
      </c>
      <c r="F11" s="47"/>
      <c r="G11" s="47">
        <v>3736336</v>
      </c>
    </row>
    <row r="12" spans="1:7" ht="15">
      <c r="A12" s="37" t="s">
        <v>47</v>
      </c>
      <c r="B12" s="37"/>
      <c r="C12" s="37"/>
      <c r="D12" s="37"/>
      <c r="E12" s="19">
        <v>2922254</v>
      </c>
      <c r="F12" s="22"/>
      <c r="G12" s="49">
        <v>2779023</v>
      </c>
    </row>
    <row r="13" spans="1:7" ht="15">
      <c r="A13" s="37"/>
      <c r="B13" s="37"/>
      <c r="C13" s="37"/>
      <c r="D13" s="37"/>
      <c r="E13" s="50"/>
      <c r="F13" s="47"/>
      <c r="G13" s="47"/>
    </row>
    <row r="14" spans="1:7" ht="15">
      <c r="A14" s="37"/>
      <c r="B14" s="37"/>
      <c r="C14" s="37"/>
      <c r="D14" s="37"/>
      <c r="E14" s="51"/>
      <c r="F14" s="47"/>
      <c r="G14" s="21"/>
    </row>
    <row r="15" spans="1:7" ht="15">
      <c r="A15" s="37" t="s">
        <v>48</v>
      </c>
      <c r="B15" s="37"/>
      <c r="C15" s="37"/>
      <c r="D15" s="37"/>
      <c r="E15" s="51">
        <v>-800</v>
      </c>
      <c r="F15" s="47"/>
      <c r="G15" s="50" t="s">
        <v>49</v>
      </c>
    </row>
    <row r="16" spans="1:7" ht="15">
      <c r="A16" s="37"/>
      <c r="B16" s="37"/>
      <c r="C16" s="37"/>
      <c r="D16" s="37"/>
      <c r="E16" s="52"/>
      <c r="F16" s="47"/>
      <c r="G16" s="53"/>
    </row>
    <row r="17" spans="1:7" ht="15">
      <c r="A17" s="37"/>
      <c r="B17" s="37"/>
      <c r="C17" s="37"/>
      <c r="D17" s="37"/>
      <c r="E17" s="54"/>
      <c r="F17" s="55"/>
      <c r="G17" s="30"/>
    </row>
    <row r="18" spans="1:7" ht="15">
      <c r="A18" s="37"/>
      <c r="B18" s="37"/>
      <c r="C18" s="37"/>
      <c r="D18" s="37"/>
      <c r="E18" s="53"/>
      <c r="F18" s="47"/>
      <c r="G18" s="56"/>
    </row>
    <row r="19" spans="1:7" ht="15">
      <c r="A19" s="37"/>
      <c r="B19" s="37"/>
      <c r="C19" s="37"/>
      <c r="D19" s="37"/>
      <c r="E19" s="55"/>
      <c r="F19" s="47"/>
      <c r="G19" s="53"/>
    </row>
    <row r="20" spans="1:7" ht="15">
      <c r="A20" s="37"/>
      <c r="B20" s="37"/>
      <c r="C20" s="37"/>
      <c r="D20" s="37"/>
      <c r="E20" s="57"/>
      <c r="F20" s="52"/>
      <c r="G20" s="57"/>
    </row>
    <row r="21" spans="1:7" ht="15">
      <c r="A21" s="37" t="s">
        <v>50</v>
      </c>
      <c r="B21" s="37"/>
      <c r="C21" s="37"/>
      <c r="D21" s="37"/>
      <c r="E21" s="47">
        <f>SUM(E9:E20)</f>
        <v>23587599</v>
      </c>
      <c r="F21" s="47"/>
      <c r="G21" s="47">
        <f>SUM(G9:G20)</f>
        <v>15355698</v>
      </c>
    </row>
    <row r="22" spans="1:7" ht="15">
      <c r="A22" s="42"/>
      <c r="B22" s="37"/>
      <c r="C22" s="37"/>
      <c r="D22" s="37"/>
      <c r="E22" s="47"/>
      <c r="F22" s="47"/>
      <c r="G22" s="47"/>
    </row>
    <row r="23" spans="1:7" ht="15">
      <c r="A23" s="42" t="s">
        <v>51</v>
      </c>
      <c r="B23" s="37"/>
      <c r="C23" s="37"/>
      <c r="D23" s="37"/>
      <c r="E23" s="47"/>
      <c r="F23" s="47"/>
      <c r="G23" s="47"/>
    </row>
    <row r="24" spans="1:7" ht="15">
      <c r="A24" s="58" t="s">
        <v>15</v>
      </c>
      <c r="B24" s="58"/>
      <c r="C24" s="58"/>
      <c r="D24" s="58"/>
      <c r="E24" s="59">
        <v>648667</v>
      </c>
      <c r="F24" s="52"/>
      <c r="G24" s="60">
        <v>1233537</v>
      </c>
    </row>
    <row r="25" spans="1:7" ht="15">
      <c r="A25" s="58" t="s">
        <v>52</v>
      </c>
      <c r="B25" s="58"/>
      <c r="C25" s="58"/>
      <c r="D25" s="58"/>
      <c r="E25" s="59">
        <v>-3344249</v>
      </c>
      <c r="F25" s="52"/>
      <c r="G25" s="60">
        <v>-1213797</v>
      </c>
    </row>
    <row r="26" spans="1:7" ht="15">
      <c r="A26" s="37" t="s">
        <v>53</v>
      </c>
      <c r="B26" s="37"/>
      <c r="C26" s="37"/>
      <c r="D26" s="37"/>
      <c r="E26" s="52">
        <v>2564618</v>
      </c>
      <c r="F26" s="47"/>
      <c r="G26" s="52">
        <v>-3671562</v>
      </c>
    </row>
    <row r="27" spans="1:7" ht="15">
      <c r="A27" s="36"/>
      <c r="B27" s="37"/>
      <c r="C27" s="37"/>
      <c r="D27" s="37"/>
      <c r="E27" s="57"/>
      <c r="F27" s="47"/>
      <c r="G27" s="57"/>
    </row>
    <row r="28" spans="1:7" ht="15">
      <c r="A28" s="37" t="s">
        <v>54</v>
      </c>
      <c r="B28" s="37"/>
      <c r="C28" s="37"/>
      <c r="D28" s="37"/>
      <c r="E28" s="47">
        <f>SUM(E21:E27)</f>
        <v>23456635</v>
      </c>
      <c r="F28" s="47"/>
      <c r="G28" s="47">
        <f>SUM(G21:G27)</f>
        <v>11703876</v>
      </c>
    </row>
    <row r="29" spans="1:7" ht="15">
      <c r="A29" s="37"/>
      <c r="B29" s="37"/>
      <c r="C29" s="37"/>
      <c r="D29" s="37"/>
      <c r="E29" s="47"/>
      <c r="F29" s="47"/>
      <c r="G29" s="47"/>
    </row>
    <row r="30" spans="1:7" ht="15">
      <c r="A30" s="37" t="s">
        <v>55</v>
      </c>
      <c r="B30" s="37"/>
      <c r="C30" s="37"/>
      <c r="D30" s="37"/>
      <c r="E30" s="52">
        <v>-4599192</v>
      </c>
      <c r="F30" s="52"/>
      <c r="G30" s="52">
        <v>-3290544</v>
      </c>
    </row>
    <row r="31" spans="1:7" ht="15">
      <c r="A31" s="36"/>
      <c r="B31" s="37"/>
      <c r="C31" s="37"/>
      <c r="D31" s="37"/>
      <c r="E31" s="61"/>
      <c r="F31" s="52"/>
      <c r="G31" s="61"/>
    </row>
    <row r="32" spans="1:7" ht="15">
      <c r="A32" s="42" t="s">
        <v>56</v>
      </c>
      <c r="B32" s="37"/>
      <c r="C32" s="37"/>
      <c r="D32" s="37"/>
      <c r="E32" s="19">
        <f>SUM(E28:E31)</f>
        <v>18857443</v>
      </c>
      <c r="F32" s="22"/>
      <c r="G32" s="49">
        <f>SUM(G28:G31)</f>
        <v>8413332</v>
      </c>
    </row>
    <row r="33" spans="2:4" ht="15">
      <c r="B33" s="37"/>
      <c r="C33" s="37"/>
      <c r="D33" s="37"/>
    </row>
    <row r="34" spans="1:7" ht="15">
      <c r="A34" s="42" t="s">
        <v>57</v>
      </c>
      <c r="B34" s="37"/>
      <c r="C34" s="37"/>
      <c r="D34" s="37"/>
      <c r="E34" s="51"/>
      <c r="F34" s="47"/>
      <c r="G34" s="47"/>
    </row>
    <row r="35" spans="1:7" ht="15">
      <c r="A35" s="37" t="s">
        <v>58</v>
      </c>
      <c r="B35" s="37"/>
      <c r="C35" s="37"/>
      <c r="D35" s="37"/>
      <c r="E35" s="51">
        <v>-1855619</v>
      </c>
      <c r="F35" s="47"/>
      <c r="G35" s="47">
        <v>-2505006</v>
      </c>
    </row>
    <row r="36" spans="1:7" ht="15">
      <c r="A36" s="37" t="s">
        <v>59</v>
      </c>
      <c r="E36" s="25">
        <v>-13250</v>
      </c>
      <c r="G36" s="62">
        <v>-227041</v>
      </c>
    </row>
    <row r="37" spans="1:7" ht="15">
      <c r="A37" s="37" t="s">
        <v>60</v>
      </c>
      <c r="B37" s="37"/>
      <c r="C37" s="37"/>
      <c r="D37" s="37"/>
      <c r="E37" s="53">
        <v>-4524786</v>
      </c>
      <c r="F37" s="47"/>
      <c r="G37" s="52">
        <v>-3542492</v>
      </c>
    </row>
    <row r="38" spans="1:7" ht="15">
      <c r="A38" s="37" t="s">
        <v>61</v>
      </c>
      <c r="B38" s="37"/>
      <c r="C38" s="37"/>
      <c r="D38" s="37"/>
      <c r="E38" s="63">
        <v>6000</v>
      </c>
      <c r="F38" s="52"/>
      <c r="G38" s="57"/>
    </row>
    <row r="39" spans="1:7" ht="15">
      <c r="A39" s="37"/>
      <c r="B39" s="37"/>
      <c r="C39" s="37"/>
      <c r="D39" s="37"/>
      <c r="E39" s="19"/>
      <c r="F39" s="55"/>
      <c r="G39" s="30"/>
    </row>
    <row r="40" spans="1:7" ht="15">
      <c r="A40" s="37"/>
      <c r="B40" s="37"/>
      <c r="C40" s="37"/>
      <c r="D40" s="37"/>
      <c r="E40" s="55"/>
      <c r="F40" s="52"/>
      <c r="G40" s="56"/>
    </row>
    <row r="41" spans="1:7" ht="15">
      <c r="A41" s="37"/>
      <c r="B41" s="37"/>
      <c r="C41" s="37"/>
      <c r="D41" s="37"/>
      <c r="E41" s="53"/>
      <c r="F41" s="52"/>
      <c r="G41" s="52"/>
    </row>
    <row r="42" spans="1:7" ht="15">
      <c r="A42" s="37"/>
      <c r="B42" s="37"/>
      <c r="C42" s="37"/>
      <c r="D42" s="37"/>
      <c r="E42" s="57"/>
      <c r="F42" s="52"/>
      <c r="G42" s="61"/>
    </row>
    <row r="43" spans="1:7" ht="15">
      <c r="A43" s="36" t="s">
        <v>62</v>
      </c>
      <c r="B43" s="37"/>
      <c r="C43" s="37"/>
      <c r="D43" s="37"/>
      <c r="E43" s="52">
        <f>SUM(E35:E42)</f>
        <v>-6387655</v>
      </c>
      <c r="F43" s="52"/>
      <c r="G43" s="52">
        <f>SUM(G35:G42)</f>
        <v>-6274539</v>
      </c>
    </row>
    <row r="44" spans="1:7" ht="15">
      <c r="A44" s="37"/>
      <c r="B44" s="37"/>
      <c r="C44" s="37"/>
      <c r="D44" s="37"/>
      <c r="E44" s="52"/>
      <c r="F44" s="52"/>
      <c r="G44" s="52"/>
    </row>
    <row r="45" spans="1:7" ht="15">
      <c r="A45" s="42" t="s">
        <v>63</v>
      </c>
      <c r="B45" s="37"/>
      <c r="C45" s="37"/>
      <c r="D45" s="37"/>
      <c r="E45" s="52"/>
      <c r="F45" s="52"/>
      <c r="G45" s="52"/>
    </row>
    <row r="46" spans="1:7" ht="15">
      <c r="A46" s="37" t="s">
        <v>64</v>
      </c>
      <c r="B46" s="37"/>
      <c r="C46" s="37"/>
      <c r="D46" s="37"/>
      <c r="E46" s="56" t="s">
        <v>49</v>
      </c>
      <c r="F46" s="52"/>
      <c r="G46" s="52">
        <v>2159920</v>
      </c>
    </row>
    <row r="47" spans="1:7" ht="15">
      <c r="A47" s="37" t="s">
        <v>65</v>
      </c>
      <c r="B47" s="37"/>
      <c r="C47" s="37"/>
      <c r="D47" s="37"/>
      <c r="E47" s="52">
        <v>-3190693</v>
      </c>
      <c r="F47" s="52"/>
      <c r="G47" s="52">
        <v>-3429128</v>
      </c>
    </row>
    <row r="48" spans="1:7" ht="15">
      <c r="A48" s="39" t="s">
        <v>66</v>
      </c>
      <c r="B48" s="39"/>
      <c r="C48" s="39"/>
      <c r="D48" s="39"/>
      <c r="E48" s="32">
        <v>-4814000</v>
      </c>
      <c r="F48" s="55"/>
      <c r="G48" s="53">
        <v>-2148000</v>
      </c>
    </row>
    <row r="49" spans="1:7" ht="15">
      <c r="A49" s="37" t="s">
        <v>67</v>
      </c>
      <c r="B49" s="37"/>
      <c r="C49" s="37"/>
      <c r="D49" s="37"/>
      <c r="E49" s="47">
        <v>-726388</v>
      </c>
      <c r="F49" s="47"/>
      <c r="G49" s="47">
        <v>-380120</v>
      </c>
    </row>
    <row r="50" spans="1:7" ht="15">
      <c r="A50" s="37" t="s">
        <v>68</v>
      </c>
      <c r="B50" s="37"/>
      <c r="C50" s="37"/>
      <c r="D50" s="37"/>
      <c r="E50" s="32"/>
      <c r="F50" s="22"/>
      <c r="G50" s="32"/>
    </row>
    <row r="51" spans="1:7" ht="15">
      <c r="A51" s="64"/>
      <c r="B51" s="65"/>
      <c r="C51" s="65"/>
      <c r="D51" s="65"/>
      <c r="E51" s="27"/>
      <c r="F51" s="55"/>
      <c r="G51" s="66"/>
    </row>
    <row r="52" spans="1:7" ht="15">
      <c r="A52" s="36" t="s">
        <v>69</v>
      </c>
      <c r="B52" s="37"/>
      <c r="C52" s="37"/>
      <c r="D52" s="37"/>
      <c r="E52" s="52">
        <f>SUM(E46:E51)</f>
        <v>-8731081</v>
      </c>
      <c r="F52" s="52"/>
      <c r="G52" s="52">
        <f>SUM(G46:G51)</f>
        <v>-3797328</v>
      </c>
    </row>
    <row r="53" spans="1:7" ht="15">
      <c r="A53" s="37"/>
      <c r="B53" s="37"/>
      <c r="C53" s="37"/>
      <c r="D53" s="37"/>
      <c r="E53" s="55"/>
      <c r="F53" s="55"/>
      <c r="G53" s="55"/>
    </row>
    <row r="54" spans="1:7" ht="15">
      <c r="A54" s="58"/>
      <c r="B54" s="37"/>
      <c r="C54" s="37"/>
      <c r="D54" s="37"/>
      <c r="E54" s="67"/>
      <c r="F54" s="55"/>
      <c r="G54" s="67"/>
    </row>
    <row r="55" spans="1:7" ht="15">
      <c r="A55" s="37" t="s">
        <v>70</v>
      </c>
      <c r="B55" s="68"/>
      <c r="C55" s="68"/>
      <c r="D55" s="58"/>
      <c r="E55" s="69">
        <f>E32+E43+E52</f>
        <v>3738707</v>
      </c>
      <c r="F55" s="55"/>
      <c r="G55" s="69">
        <f>G32+G43+G52</f>
        <v>-1658535</v>
      </c>
    </row>
    <row r="56" spans="1:7" ht="15">
      <c r="A56" s="58"/>
      <c r="B56" s="58"/>
      <c r="C56" s="58"/>
      <c r="D56" s="58"/>
      <c r="E56" s="69"/>
      <c r="F56" s="55"/>
      <c r="G56" s="69"/>
    </row>
    <row r="57" spans="1:7" ht="15">
      <c r="A57" s="37" t="s">
        <v>71</v>
      </c>
      <c r="B57" s="37"/>
      <c r="C57" s="37"/>
      <c r="D57" s="37"/>
      <c r="E57" s="70">
        <v>-3390187</v>
      </c>
      <c r="F57" s="52"/>
      <c r="G57" s="30">
        <v>-8697389</v>
      </c>
    </row>
    <row r="58" spans="2:7" ht="15">
      <c r="B58" s="37"/>
      <c r="C58" s="37"/>
      <c r="D58" s="37"/>
      <c r="E58" s="70"/>
      <c r="F58" s="52"/>
      <c r="G58" s="71"/>
    </row>
    <row r="59" spans="1:7" ht="15.75" thickBot="1">
      <c r="A59" t="s">
        <v>72</v>
      </c>
      <c r="B59" s="37"/>
      <c r="C59" s="37"/>
      <c r="D59" s="37"/>
      <c r="E59" s="72">
        <f>SUM(E55:E58)</f>
        <v>348520</v>
      </c>
      <c r="F59" s="52"/>
      <c r="G59" s="73">
        <f>SUM(G55:G58)</f>
        <v>-10355924</v>
      </c>
    </row>
    <row r="60" spans="2:7" ht="15">
      <c r="B60" s="37"/>
      <c r="C60" s="37"/>
      <c r="D60" s="37"/>
      <c r="E60" s="39"/>
      <c r="F60" s="39"/>
      <c r="G60" s="39"/>
    </row>
    <row r="61" ht="15">
      <c r="A61" s="37" t="s">
        <v>73</v>
      </c>
    </row>
    <row r="62" ht="15">
      <c r="A62" s="58" t="s">
        <v>74</v>
      </c>
    </row>
    <row r="63" ht="15">
      <c r="A63" s="58" t="s">
        <v>75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N31" sqref="N31"/>
    </sheetView>
  </sheetViews>
  <sheetFormatPr defaultColWidth="9.140625" defaultRowHeight="15"/>
  <cols>
    <col min="3" max="3" width="11.421875" style="0" customWidth="1"/>
    <col min="4" max="4" width="1.7109375" style="0" customWidth="1"/>
    <col min="6" max="6" width="2.00390625" style="0" customWidth="1"/>
    <col min="7" max="7" width="9.140625" style="0" hidden="1" customWidth="1"/>
    <col min="9" max="9" width="1.57421875" style="0" customWidth="1"/>
    <col min="11" max="11" width="1.7109375" style="0" customWidth="1"/>
    <col min="12" max="12" width="11.57421875" style="0" customWidth="1"/>
    <col min="13" max="13" width="2.00390625" style="0" customWidth="1"/>
    <col min="15" max="15" width="2.421875" style="0" customWidth="1"/>
    <col min="16" max="16" width="11.28125" style="0" customWidth="1"/>
  </cols>
  <sheetData>
    <row r="1" spans="1:7" ht="15">
      <c r="A1" s="74" t="s">
        <v>0</v>
      </c>
      <c r="B1" s="75"/>
      <c r="C1" s="76"/>
      <c r="D1" s="76"/>
      <c r="E1" s="76"/>
      <c r="F1" s="76"/>
      <c r="G1" s="76"/>
    </row>
    <row r="2" spans="1:7" ht="15">
      <c r="A2" s="74"/>
      <c r="B2" s="75"/>
      <c r="C2" s="76"/>
      <c r="D2" s="76"/>
      <c r="E2" s="76"/>
      <c r="F2" s="76"/>
      <c r="G2" s="76"/>
    </row>
    <row r="3" spans="1:7" ht="15">
      <c r="A3" s="77" t="s">
        <v>41</v>
      </c>
      <c r="B3" s="75"/>
      <c r="C3" s="76"/>
      <c r="D3" s="76"/>
      <c r="E3" s="76"/>
      <c r="F3" s="76"/>
      <c r="G3" s="76"/>
    </row>
    <row r="4" spans="1:7" ht="15">
      <c r="A4" s="78" t="s">
        <v>76</v>
      </c>
      <c r="B4" s="75"/>
      <c r="C4" s="76"/>
      <c r="D4" s="76"/>
      <c r="E4" s="76"/>
      <c r="F4" s="76"/>
      <c r="G4" s="76"/>
    </row>
    <row r="5" spans="1:7" ht="15">
      <c r="A5" s="78"/>
      <c r="B5" s="75"/>
      <c r="C5" s="76"/>
      <c r="D5" s="76"/>
      <c r="E5" s="76"/>
      <c r="F5" s="76"/>
      <c r="G5" s="76"/>
    </row>
    <row r="6" spans="1:7" ht="15">
      <c r="A6" s="78"/>
      <c r="B6" s="75"/>
      <c r="C6" s="76"/>
      <c r="D6" s="76"/>
      <c r="E6" s="76"/>
      <c r="F6" s="76"/>
      <c r="G6" s="76"/>
    </row>
    <row r="7" spans="1:16" ht="15">
      <c r="A7" s="76"/>
      <c r="B7" s="76"/>
      <c r="C7" s="79" t="s">
        <v>77</v>
      </c>
      <c r="D7" s="79"/>
      <c r="E7" s="79" t="s">
        <v>77</v>
      </c>
      <c r="F7" s="79"/>
      <c r="G7" s="80"/>
      <c r="H7" s="79" t="s">
        <v>78</v>
      </c>
      <c r="I7" s="79"/>
      <c r="J7" s="79" t="s">
        <v>79</v>
      </c>
      <c r="K7" s="3"/>
      <c r="L7" s="79" t="s">
        <v>80</v>
      </c>
      <c r="M7" s="79"/>
      <c r="N7" s="79" t="s">
        <v>81</v>
      </c>
      <c r="O7" s="79"/>
      <c r="P7" s="79" t="s">
        <v>80</v>
      </c>
    </row>
    <row r="8" spans="1:16" ht="15">
      <c r="A8" s="76"/>
      <c r="B8" s="76"/>
      <c r="C8" s="81" t="s">
        <v>78</v>
      </c>
      <c r="D8" s="82"/>
      <c r="E8" s="79" t="s">
        <v>82</v>
      </c>
      <c r="F8" s="79"/>
      <c r="G8" s="80"/>
      <c r="H8" s="79" t="s">
        <v>23</v>
      </c>
      <c r="I8" s="79"/>
      <c r="J8" s="79" t="s">
        <v>83</v>
      </c>
      <c r="K8" s="3"/>
      <c r="L8" s="76"/>
      <c r="M8" s="76"/>
      <c r="N8" s="1" t="s">
        <v>84</v>
      </c>
      <c r="O8" s="1"/>
      <c r="P8" s="83" t="s">
        <v>21</v>
      </c>
    </row>
    <row r="9" spans="1:13" ht="15">
      <c r="A9" s="76"/>
      <c r="B9" s="76"/>
      <c r="C9" s="83" t="s">
        <v>9</v>
      </c>
      <c r="D9" s="82"/>
      <c r="E9" s="83" t="s">
        <v>9</v>
      </c>
      <c r="F9" s="79"/>
      <c r="G9" s="80"/>
      <c r="H9" s="83" t="s">
        <v>9</v>
      </c>
      <c r="I9" s="83"/>
      <c r="J9" s="83" t="s">
        <v>9</v>
      </c>
      <c r="K9" s="3"/>
      <c r="L9" s="83" t="s">
        <v>9</v>
      </c>
      <c r="M9" s="83"/>
    </row>
    <row r="10" spans="1:13" ht="15">
      <c r="A10" s="75"/>
      <c r="B10" s="75"/>
      <c r="C10" s="76"/>
      <c r="D10" s="76"/>
      <c r="E10" s="84"/>
      <c r="F10" s="76"/>
      <c r="G10" s="84"/>
      <c r="L10" s="76"/>
      <c r="M10" s="76"/>
    </row>
    <row r="11" spans="1:16" ht="15">
      <c r="A11" s="77" t="s">
        <v>85</v>
      </c>
      <c r="B11" s="76"/>
      <c r="C11" s="85">
        <v>185477159</v>
      </c>
      <c r="D11" s="85"/>
      <c r="E11" s="85">
        <v>6634854</v>
      </c>
      <c r="F11" s="85"/>
      <c r="G11" s="86"/>
      <c r="H11" s="86">
        <v>6268000</v>
      </c>
      <c r="I11" s="86"/>
      <c r="J11" s="85">
        <v>11244114</v>
      </c>
      <c r="K11" s="3"/>
      <c r="L11" s="87">
        <f>SUM(C11:K11)</f>
        <v>209624127</v>
      </c>
      <c r="M11" s="87"/>
      <c r="N11" s="87">
        <v>-18066</v>
      </c>
      <c r="O11" s="87"/>
      <c r="P11" s="87">
        <f>SUM(L11:N11)</f>
        <v>209606061</v>
      </c>
    </row>
    <row r="12" spans="1:16" ht="15">
      <c r="A12" s="76"/>
      <c r="B12" s="76"/>
      <c r="C12" s="85"/>
      <c r="D12" s="85"/>
      <c r="E12" s="85"/>
      <c r="F12" s="85"/>
      <c r="G12" s="85"/>
      <c r="H12" s="22"/>
      <c r="I12" s="22"/>
      <c r="J12" s="85"/>
      <c r="K12" s="3"/>
      <c r="L12" s="76"/>
      <c r="M12" s="76"/>
      <c r="N12" s="87"/>
      <c r="O12" s="87"/>
      <c r="P12" s="87"/>
    </row>
    <row r="13" spans="1:16" ht="15">
      <c r="A13" s="76"/>
      <c r="B13" s="76"/>
      <c r="C13" s="86"/>
      <c r="D13" s="85"/>
      <c r="E13" s="86"/>
      <c r="F13" s="85"/>
      <c r="G13" s="85"/>
      <c r="H13" s="22"/>
      <c r="I13" s="22"/>
      <c r="J13" s="86"/>
      <c r="K13" s="3"/>
      <c r="L13" s="87"/>
      <c r="M13" s="87"/>
      <c r="N13" s="87"/>
      <c r="O13" s="87"/>
      <c r="P13" s="87"/>
    </row>
    <row r="14" spans="1:16" ht="15">
      <c r="A14" s="76" t="s">
        <v>86</v>
      </c>
      <c r="B14" s="3"/>
      <c r="C14" s="3"/>
      <c r="D14" s="3"/>
      <c r="E14" s="3"/>
      <c r="F14" s="3"/>
      <c r="G14" s="3"/>
      <c r="H14" s="3"/>
      <c r="I14" s="3"/>
      <c r="J14" s="85">
        <v>11150740</v>
      </c>
      <c r="K14" s="3"/>
      <c r="L14" s="87">
        <f>SUM(J14:K14)</f>
        <v>11150740</v>
      </c>
      <c r="M14" s="87"/>
      <c r="N14" s="87">
        <v>95231</v>
      </c>
      <c r="O14" s="87"/>
      <c r="P14" s="88">
        <f>SUM(L14:N14)</f>
        <v>11245971</v>
      </c>
    </row>
    <row r="15" spans="1:16" ht="15">
      <c r="A15" s="76"/>
      <c r="B15" s="76"/>
      <c r="C15" s="86"/>
      <c r="D15" s="85"/>
      <c r="E15" s="86"/>
      <c r="F15" s="85"/>
      <c r="G15" s="86"/>
      <c r="H15" s="22"/>
      <c r="I15" s="22"/>
      <c r="J15" s="85"/>
      <c r="K15" s="3"/>
      <c r="L15" s="87"/>
      <c r="M15" s="87"/>
      <c r="N15" s="87"/>
      <c r="O15" s="87"/>
      <c r="P15" s="87"/>
    </row>
    <row r="16" spans="1:16" ht="15.75" thickBot="1">
      <c r="A16" s="3"/>
      <c r="B16" s="3"/>
      <c r="C16" s="3"/>
      <c r="D16" s="3"/>
      <c r="E16" s="3"/>
      <c r="F16" s="3"/>
      <c r="G16" s="16"/>
      <c r="H16" s="89"/>
      <c r="I16" s="16"/>
      <c r="J16" s="3"/>
      <c r="K16" s="3"/>
      <c r="L16" s="89"/>
      <c r="M16" s="16"/>
      <c r="N16" s="90"/>
      <c r="O16" s="98"/>
      <c r="P16" s="90"/>
    </row>
    <row r="17" spans="1:16" ht="15.75" thickBot="1">
      <c r="A17" s="78" t="s">
        <v>87</v>
      </c>
      <c r="B17" s="76"/>
      <c r="C17" s="91">
        <f>SUM(C11:C16)</f>
        <v>185477159</v>
      </c>
      <c r="D17" s="85"/>
      <c r="E17" s="91">
        <f>SUM(E11:E16)</f>
        <v>6634854</v>
      </c>
      <c r="F17" s="85"/>
      <c r="G17" s="92"/>
      <c r="H17" s="93">
        <f>SUM(H11:H16)</f>
        <v>6268000</v>
      </c>
      <c r="I17" s="143"/>
      <c r="J17" s="91">
        <f>SUM(J11:J16)</f>
        <v>22394854</v>
      </c>
      <c r="K17" s="3"/>
      <c r="L17" s="90">
        <f>SUM(L11:L16)</f>
        <v>220774867</v>
      </c>
      <c r="M17" s="98"/>
      <c r="N17" s="94">
        <f>SUM(N11:N16)</f>
        <v>77165</v>
      </c>
      <c r="O17" s="98"/>
      <c r="P17" s="94">
        <f>SUM(L17:N17)</f>
        <v>220852032</v>
      </c>
    </row>
    <row r="18" spans="1:13" ht="15">
      <c r="A18" s="75"/>
      <c r="B18" s="75"/>
      <c r="C18" s="95"/>
      <c r="D18" s="96"/>
      <c r="E18" s="95"/>
      <c r="F18" s="96"/>
      <c r="G18" s="95"/>
      <c r="H18" s="97"/>
      <c r="I18" s="97"/>
      <c r="J18" s="95"/>
      <c r="L18" s="98"/>
      <c r="M18" s="98"/>
    </row>
    <row r="19" spans="1:16" ht="15">
      <c r="A19" s="77" t="s">
        <v>88</v>
      </c>
      <c r="B19" s="76"/>
      <c r="C19" s="85">
        <v>185477159</v>
      </c>
      <c r="D19" s="85"/>
      <c r="E19" s="85">
        <v>6634854</v>
      </c>
      <c r="F19" s="85"/>
      <c r="G19" s="86"/>
      <c r="H19" s="99">
        <v>6268000</v>
      </c>
      <c r="I19" s="99"/>
      <c r="J19" s="85">
        <v>-1336791</v>
      </c>
      <c r="K19" s="3"/>
      <c r="L19" s="87">
        <f>SUM(C19:K19)</f>
        <v>197043222</v>
      </c>
      <c r="M19" s="87"/>
      <c r="N19" s="100">
        <v>-66787</v>
      </c>
      <c r="O19" s="100"/>
      <c r="P19" s="87">
        <f>SUM(L19:N19)</f>
        <v>196976435</v>
      </c>
    </row>
    <row r="20" spans="1:16" ht="15">
      <c r="A20" s="76"/>
      <c r="B20" s="76"/>
      <c r="C20" s="85"/>
      <c r="D20" s="85"/>
      <c r="E20" s="85"/>
      <c r="F20" s="85"/>
      <c r="G20" s="85"/>
      <c r="H20" s="22"/>
      <c r="I20" s="22"/>
      <c r="J20" s="85"/>
      <c r="K20" s="3"/>
      <c r="L20" s="76"/>
      <c r="M20" s="76"/>
      <c r="N20" s="101"/>
      <c r="O20" s="101"/>
      <c r="P20" s="76"/>
    </row>
    <row r="21" spans="1:16" ht="15">
      <c r="A21" s="10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1"/>
      <c r="O21" s="101"/>
      <c r="P21" s="76"/>
    </row>
    <row r="22" spans="1:16" ht="15">
      <c r="A22" s="76" t="s">
        <v>86</v>
      </c>
      <c r="B22" s="76"/>
      <c r="C22" s="86"/>
      <c r="D22" s="85"/>
      <c r="E22" s="86"/>
      <c r="F22" s="85"/>
      <c r="G22" s="86"/>
      <c r="H22" s="22"/>
      <c r="I22" s="22"/>
      <c r="J22" s="85">
        <v>5586952</v>
      </c>
      <c r="K22" s="3"/>
      <c r="L22" s="87">
        <f>SUM(C22:K22)</f>
        <v>5586952</v>
      </c>
      <c r="M22" s="87"/>
      <c r="N22" s="100">
        <v>-8869</v>
      </c>
      <c r="O22" s="100"/>
      <c r="P22" s="87">
        <f>SUM(L22:N22)</f>
        <v>5578083</v>
      </c>
    </row>
    <row r="23" spans="1:16" ht="15">
      <c r="A23" s="76"/>
      <c r="B23" s="76"/>
      <c r="C23" s="85"/>
      <c r="D23" s="85"/>
      <c r="E23" s="85"/>
      <c r="F23" s="85"/>
      <c r="G23" s="85"/>
      <c r="H23" s="22"/>
      <c r="I23" s="22"/>
      <c r="J23" s="85"/>
      <c r="K23" s="3"/>
      <c r="L23" s="76"/>
      <c r="M23" s="76"/>
      <c r="N23" s="103"/>
      <c r="O23" s="103"/>
      <c r="P23" s="76"/>
    </row>
    <row r="24" spans="1:16" ht="15.75" thickBot="1">
      <c r="A24" s="3"/>
      <c r="B24" s="3"/>
      <c r="C24" s="3"/>
      <c r="D24" s="3"/>
      <c r="E24" s="3"/>
      <c r="F24" s="3"/>
      <c r="G24" s="3"/>
      <c r="H24" s="104"/>
      <c r="I24" s="16"/>
      <c r="J24" s="3"/>
      <c r="K24" s="3"/>
      <c r="L24" s="89"/>
      <c r="M24" s="16"/>
      <c r="N24" s="105"/>
      <c r="O24" s="144"/>
      <c r="P24" s="106"/>
    </row>
    <row r="25" spans="1:16" ht="15.75" thickBot="1">
      <c r="A25" s="78" t="s">
        <v>89</v>
      </c>
      <c r="B25" s="76"/>
      <c r="C25" s="91">
        <f>SUM(C19:C24)</f>
        <v>185477159</v>
      </c>
      <c r="D25" s="85"/>
      <c r="E25" s="91">
        <f>SUM(E19:E24)</f>
        <v>6634854</v>
      </c>
      <c r="F25" s="85"/>
      <c r="G25" s="92"/>
      <c r="H25" s="107">
        <f>SUM(H19:H24)</f>
        <v>6268000</v>
      </c>
      <c r="I25" s="146"/>
      <c r="J25" s="91">
        <f>SUM(J19:J24)</f>
        <v>4250161</v>
      </c>
      <c r="K25" s="3"/>
      <c r="L25" s="90">
        <f>SUM(C25:K25)</f>
        <v>202630174</v>
      </c>
      <c r="M25" s="98"/>
      <c r="N25" s="108">
        <f>SUM(N19:N24)</f>
        <v>-75656</v>
      </c>
      <c r="O25" s="145"/>
      <c r="P25" s="90">
        <f>SUM(L25:N25)</f>
        <v>202554518</v>
      </c>
    </row>
    <row r="26" spans="1:13" ht="15">
      <c r="A26" s="75"/>
      <c r="B26" s="75"/>
      <c r="C26" s="95"/>
      <c r="D26" s="96"/>
      <c r="E26" s="95"/>
      <c r="F26" s="96"/>
      <c r="G26" s="95"/>
      <c r="H26" s="97"/>
      <c r="I26" s="97"/>
      <c r="J26" s="95"/>
      <c r="L26" s="98"/>
      <c r="M26" s="98"/>
    </row>
    <row r="27" spans="1:13" ht="15">
      <c r="A27" s="75"/>
      <c r="B27" s="75"/>
      <c r="C27" s="95"/>
      <c r="D27" s="96"/>
      <c r="E27" s="95"/>
      <c r="F27" s="96"/>
      <c r="G27" s="95"/>
      <c r="H27" s="97"/>
      <c r="I27" s="97"/>
      <c r="J27" s="95"/>
      <c r="L27" s="98"/>
      <c r="M27" s="98"/>
    </row>
    <row r="28" spans="1:13" ht="15">
      <c r="A28" s="75" t="s">
        <v>127</v>
      </c>
      <c r="B28" s="75"/>
      <c r="C28" s="95"/>
      <c r="D28" s="96"/>
      <c r="E28" s="95"/>
      <c r="F28" s="96"/>
      <c r="G28" s="95"/>
      <c r="H28" s="97"/>
      <c r="I28" s="97"/>
      <c r="J28" s="95"/>
      <c r="L28" s="98"/>
      <c r="M28" s="98"/>
    </row>
    <row r="29" spans="1:16" ht="15">
      <c r="A29" s="109" t="s">
        <v>129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10"/>
      <c r="L29" s="110"/>
      <c r="M29" s="110"/>
      <c r="N29" s="110"/>
      <c r="O29" s="110"/>
      <c r="P29" s="110"/>
    </row>
    <row r="30" ht="15">
      <c r="A30" s="75" t="s">
        <v>128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6">
      <selection activeCell="B11" sqref="B11"/>
    </sheetView>
  </sheetViews>
  <sheetFormatPr defaultColWidth="9.140625" defaultRowHeight="15"/>
  <cols>
    <col min="2" max="2" width="25.57421875" style="0" customWidth="1"/>
    <col min="3" max="3" width="13.7109375" style="0" customWidth="1"/>
    <col min="4" max="4" width="1.8515625" style="0" customWidth="1"/>
    <col min="5" max="5" width="15.00390625" style="0" customWidth="1"/>
    <col min="6" max="6" width="2.57421875" style="0" customWidth="1"/>
    <col min="7" max="7" width="14.140625" style="0" customWidth="1"/>
    <col min="8" max="8" width="2.28125" style="0" customWidth="1"/>
    <col min="9" max="9" width="14.8515625" style="0" customWidth="1"/>
  </cols>
  <sheetData>
    <row r="1" ht="15">
      <c r="A1" s="1" t="s">
        <v>0</v>
      </c>
    </row>
    <row r="3" spans="1:3" ht="15">
      <c r="A3" t="s">
        <v>90</v>
      </c>
      <c r="C3" s="111" t="s">
        <v>91</v>
      </c>
    </row>
    <row r="4" spans="1:3" ht="15">
      <c r="A4" t="s">
        <v>92</v>
      </c>
      <c r="C4" t="s">
        <v>93</v>
      </c>
    </row>
    <row r="6" spans="1:9" ht="15">
      <c r="A6" s="1" t="s">
        <v>94</v>
      </c>
      <c r="B6" s="8"/>
      <c r="C6" s="8"/>
      <c r="D6" s="8"/>
      <c r="E6" s="8"/>
      <c r="F6" s="8"/>
      <c r="G6" s="8"/>
      <c r="H6" s="2"/>
      <c r="I6" s="2"/>
    </row>
    <row r="7" spans="1:7" ht="15">
      <c r="A7" s="1" t="s">
        <v>95</v>
      </c>
      <c r="B7" s="1"/>
      <c r="C7" s="1"/>
      <c r="D7" s="1"/>
      <c r="E7" s="1"/>
      <c r="F7" s="1"/>
      <c r="G7" s="1"/>
    </row>
    <row r="9" spans="3:9" ht="15">
      <c r="C9" s="152" t="s">
        <v>96</v>
      </c>
      <c r="D9" s="152"/>
      <c r="E9" s="152"/>
      <c r="G9" s="152" t="s">
        <v>97</v>
      </c>
      <c r="H9" s="152"/>
      <c r="I9" s="152"/>
    </row>
    <row r="10" spans="3:9" ht="15">
      <c r="C10" s="112" t="s">
        <v>98</v>
      </c>
      <c r="D10" s="113"/>
      <c r="E10" s="151" t="s">
        <v>99</v>
      </c>
      <c r="G10" s="112" t="s">
        <v>100</v>
      </c>
      <c r="H10" s="113"/>
      <c r="I10" s="151" t="s">
        <v>99</v>
      </c>
    </row>
    <row r="11" spans="3:9" ht="15">
      <c r="C11" s="113"/>
      <c r="D11" s="113"/>
      <c r="E11" s="114" t="s">
        <v>101</v>
      </c>
      <c r="G11" s="113" t="s">
        <v>102</v>
      </c>
      <c r="H11" s="113"/>
      <c r="I11" s="114" t="s">
        <v>103</v>
      </c>
    </row>
    <row r="12" spans="1:9" ht="15">
      <c r="A12" s="115"/>
      <c r="C12" s="116">
        <v>39629</v>
      </c>
      <c r="E12" s="116">
        <v>39263</v>
      </c>
      <c r="F12" s="113"/>
      <c r="G12" s="116">
        <v>39629</v>
      </c>
      <c r="I12" s="117">
        <v>39263</v>
      </c>
    </row>
    <row r="14" spans="1:9" ht="15">
      <c r="A14" s="1" t="s">
        <v>104</v>
      </c>
      <c r="C14" s="118">
        <v>43495302</v>
      </c>
      <c r="D14" s="119"/>
      <c r="E14" s="120">
        <v>24144945</v>
      </c>
      <c r="F14" s="121"/>
      <c r="G14" s="118">
        <v>79761349</v>
      </c>
      <c r="H14" s="121"/>
      <c r="I14" s="120">
        <v>43554559</v>
      </c>
    </row>
    <row r="15" spans="3:9" ht="15">
      <c r="C15" s="122"/>
      <c r="D15" s="25"/>
      <c r="E15" s="123"/>
      <c r="F15" s="124"/>
      <c r="G15" s="122"/>
      <c r="H15" s="124"/>
      <c r="I15" s="123"/>
    </row>
    <row r="16" spans="1:9" ht="15">
      <c r="A16" s="3" t="s">
        <v>105</v>
      </c>
      <c r="C16" s="125">
        <v>-19032140</v>
      </c>
      <c r="D16" s="25"/>
      <c r="E16" s="125">
        <v>-10607305</v>
      </c>
      <c r="F16" s="122"/>
      <c r="G16" s="125">
        <v>-36665180</v>
      </c>
      <c r="H16" s="122"/>
      <c r="I16" s="125">
        <v>-22578360</v>
      </c>
    </row>
    <row r="17" spans="3:9" ht="15">
      <c r="C17" s="126"/>
      <c r="D17" s="25"/>
      <c r="E17" s="127"/>
      <c r="F17" s="122"/>
      <c r="G17" s="126"/>
      <c r="H17" s="122"/>
      <c r="I17" s="127"/>
    </row>
    <row r="18" spans="1:9" ht="15">
      <c r="A18" s="128" t="s">
        <v>106</v>
      </c>
      <c r="C18" s="129">
        <f>SUM(C14:C17)</f>
        <v>24463162</v>
      </c>
      <c r="D18" s="25"/>
      <c r="E18" s="125">
        <f>SUM(E14:E17)</f>
        <v>13537640</v>
      </c>
      <c r="F18" s="122"/>
      <c r="G18" s="129">
        <f>SUM(G14:G17)</f>
        <v>43096169</v>
      </c>
      <c r="H18" s="122"/>
      <c r="I18" s="125">
        <f>SUM(I14:I17)</f>
        <v>20976199</v>
      </c>
    </row>
    <row r="19" spans="3:9" ht="15">
      <c r="C19" s="129"/>
      <c r="D19" s="25"/>
      <c r="E19" s="129"/>
      <c r="F19" s="122"/>
      <c r="G19" s="129"/>
      <c r="H19" s="122"/>
      <c r="I19" s="129"/>
    </row>
    <row r="20" spans="1:9" ht="15">
      <c r="A20" t="s">
        <v>107</v>
      </c>
      <c r="C20" s="129">
        <v>22863</v>
      </c>
      <c r="D20" s="25"/>
      <c r="E20" s="125">
        <v>16882</v>
      </c>
      <c r="F20" s="122"/>
      <c r="G20" s="129">
        <v>54925</v>
      </c>
      <c r="H20" s="122"/>
      <c r="I20" s="125">
        <v>48633</v>
      </c>
    </row>
    <row r="21" spans="3:9" ht="15">
      <c r="C21" s="123"/>
      <c r="D21" s="25"/>
      <c r="E21" s="123"/>
      <c r="F21" s="122"/>
      <c r="G21" s="123"/>
      <c r="H21" s="122"/>
      <c r="I21" s="123"/>
    </row>
    <row r="22" spans="1:9" ht="15">
      <c r="A22" t="s">
        <v>108</v>
      </c>
      <c r="C22" s="123">
        <v>-2273354</v>
      </c>
      <c r="D22" s="25"/>
      <c r="E22" s="130">
        <v>-354661</v>
      </c>
      <c r="F22" s="122"/>
      <c r="G22" s="123">
        <v>-4118535</v>
      </c>
      <c r="H22" s="122"/>
      <c r="I22" s="130">
        <v>-851257</v>
      </c>
    </row>
    <row r="23" spans="3:9" ht="15">
      <c r="C23" s="129"/>
      <c r="D23" s="25"/>
      <c r="E23" s="129"/>
      <c r="F23" s="122"/>
      <c r="G23" s="129"/>
      <c r="H23" s="122"/>
      <c r="I23" s="129"/>
    </row>
    <row r="24" spans="1:9" ht="15">
      <c r="A24" t="s">
        <v>109</v>
      </c>
      <c r="C24" s="123">
        <v>-4692469</v>
      </c>
      <c r="D24" s="25"/>
      <c r="E24" s="123">
        <v>-4410325</v>
      </c>
      <c r="F24" s="122"/>
      <c r="G24" s="123">
        <v>-8820216</v>
      </c>
      <c r="H24" s="122"/>
      <c r="I24" s="123">
        <v>-8449115</v>
      </c>
    </row>
    <row r="25" spans="3:9" ht="15">
      <c r="C25" s="123"/>
      <c r="D25" s="24"/>
      <c r="E25" s="123"/>
      <c r="F25" s="124"/>
      <c r="G25" s="123"/>
      <c r="H25" s="124"/>
      <c r="I25" s="123"/>
    </row>
    <row r="26" spans="1:9" ht="15">
      <c r="A26" s="3" t="s">
        <v>110</v>
      </c>
      <c r="C26" s="123">
        <v>-5512840</v>
      </c>
      <c r="D26" s="24"/>
      <c r="E26" s="130">
        <v>-52549</v>
      </c>
      <c r="F26" s="124"/>
      <c r="G26" s="123">
        <v>-10964205</v>
      </c>
      <c r="H26" s="124"/>
      <c r="I26" s="130">
        <v>-105098</v>
      </c>
    </row>
    <row r="27" spans="3:9" ht="15">
      <c r="C27" s="127"/>
      <c r="D27" s="25"/>
      <c r="E27" s="127"/>
      <c r="F27" s="122"/>
      <c r="G27" s="127"/>
      <c r="H27" s="122"/>
      <c r="I27" s="127"/>
    </row>
    <row r="28" spans="1:9" ht="15">
      <c r="A28" s="1" t="s">
        <v>111</v>
      </c>
      <c r="C28" s="125">
        <f>SUM(C18:C27)</f>
        <v>12007362</v>
      </c>
      <c r="D28" s="25"/>
      <c r="E28" s="125">
        <f>SUM(E18:E27)</f>
        <v>8736987</v>
      </c>
      <c r="F28" s="122"/>
      <c r="G28" s="125">
        <f>SUM(G18:G27)</f>
        <v>19248138</v>
      </c>
      <c r="H28" s="122"/>
      <c r="I28" s="125">
        <f>SUM(I18:I27)</f>
        <v>11619362</v>
      </c>
    </row>
    <row r="29" spans="3:9" ht="15">
      <c r="C29" s="124"/>
      <c r="D29" s="24"/>
      <c r="E29" s="123"/>
      <c r="F29" s="124"/>
      <c r="G29" s="124"/>
      <c r="H29" s="122"/>
      <c r="I29" s="123"/>
    </row>
    <row r="30" spans="1:9" ht="15">
      <c r="A30" t="s">
        <v>112</v>
      </c>
      <c r="C30" s="62">
        <v>-1474036</v>
      </c>
      <c r="D30" s="13"/>
      <c r="E30" s="13">
        <v>-1460984</v>
      </c>
      <c r="F30" s="13"/>
      <c r="G30" s="62">
        <v>-2922254</v>
      </c>
      <c r="H30" s="129"/>
      <c r="I30" s="13">
        <v>-2779023</v>
      </c>
    </row>
    <row r="31" spans="3:9" ht="15">
      <c r="C31" s="13"/>
      <c r="D31" s="13"/>
      <c r="E31" s="13"/>
      <c r="F31" s="13"/>
      <c r="G31" s="13"/>
      <c r="H31" s="13"/>
      <c r="I31" s="13"/>
    </row>
    <row r="32" spans="1:9" ht="15">
      <c r="A32" t="s">
        <v>113</v>
      </c>
      <c r="C32" s="49"/>
      <c r="D32" s="13"/>
      <c r="E32" s="131" t="s">
        <v>49</v>
      </c>
      <c r="F32" s="13"/>
      <c r="G32" s="49"/>
      <c r="H32" s="13"/>
      <c r="I32" s="131" t="s">
        <v>49</v>
      </c>
    </row>
    <row r="33" spans="3:9" ht="15">
      <c r="C33" s="132"/>
      <c r="D33" s="13"/>
      <c r="E33" s="127"/>
      <c r="F33" s="13"/>
      <c r="G33" s="132"/>
      <c r="H33" s="13"/>
      <c r="I33" s="127"/>
    </row>
    <row r="34" spans="1:9" ht="15">
      <c r="A34" s="1" t="s">
        <v>114</v>
      </c>
      <c r="C34" s="129">
        <f>SUM(C28:C33)</f>
        <v>10533326</v>
      </c>
      <c r="D34" s="13"/>
      <c r="E34" s="125">
        <f>SUM(E28:E33)</f>
        <v>7276003</v>
      </c>
      <c r="F34" s="13"/>
      <c r="G34" s="129">
        <f>SUM(G28:G33)</f>
        <v>16325884</v>
      </c>
      <c r="H34" s="13"/>
      <c r="I34" s="125">
        <f>SUM(I28:I33)</f>
        <v>8840339</v>
      </c>
    </row>
    <row r="35" spans="3:9" ht="15">
      <c r="C35" s="122"/>
      <c r="D35" s="25"/>
      <c r="E35" s="129"/>
      <c r="F35" s="25"/>
      <c r="G35" s="122"/>
      <c r="H35" s="25"/>
      <c r="I35" s="129"/>
    </row>
    <row r="36" spans="1:9" ht="15">
      <c r="A36" t="s">
        <v>115</v>
      </c>
      <c r="C36" s="122">
        <v>-3282616</v>
      </c>
      <c r="D36" s="25"/>
      <c r="E36" s="125">
        <v>-2226649</v>
      </c>
      <c r="F36" s="25"/>
      <c r="G36" s="122">
        <v>-5079913</v>
      </c>
      <c r="H36" s="25"/>
      <c r="I36" s="125">
        <v>-3262256</v>
      </c>
    </row>
    <row r="37" spans="3:9" ht="15">
      <c r="C37" s="126"/>
      <c r="D37" s="25"/>
      <c r="E37" s="127"/>
      <c r="F37" s="25"/>
      <c r="G37" s="126"/>
      <c r="H37" s="25"/>
      <c r="I37" s="127"/>
    </row>
    <row r="38" spans="1:9" ht="15">
      <c r="A38" s="1" t="s">
        <v>116</v>
      </c>
      <c r="C38" s="133">
        <f>SUM(C34:C37)</f>
        <v>7250710</v>
      </c>
      <c r="D38" s="24"/>
      <c r="E38" s="134">
        <f>SUM(E34:E37)</f>
        <v>5049354</v>
      </c>
      <c r="F38" s="24"/>
      <c r="G38" s="133">
        <f>SUM(G34:G37)</f>
        <v>11245971</v>
      </c>
      <c r="H38" s="24"/>
      <c r="I38" s="134">
        <f>SUM(I34:I37)</f>
        <v>5578083</v>
      </c>
    </row>
    <row r="39" spans="3:9" ht="15">
      <c r="C39" s="25"/>
      <c r="D39" s="25"/>
      <c r="E39" s="13"/>
      <c r="F39" s="25"/>
      <c r="G39" s="25"/>
      <c r="H39" s="25"/>
      <c r="I39" s="13"/>
    </row>
    <row r="40" spans="1:9" ht="15">
      <c r="A40" s="1" t="s">
        <v>117</v>
      </c>
      <c r="C40" s="25"/>
      <c r="D40" s="25"/>
      <c r="E40" s="62"/>
      <c r="F40" s="25"/>
      <c r="G40" s="25"/>
      <c r="H40" s="25"/>
      <c r="I40" s="62"/>
    </row>
    <row r="41" spans="1:9" ht="15">
      <c r="A41" s="3" t="s">
        <v>118</v>
      </c>
      <c r="C41" s="24">
        <f>C44-C42</f>
        <v>7207119</v>
      </c>
      <c r="D41" s="24"/>
      <c r="E41" s="28">
        <v>5053721</v>
      </c>
      <c r="F41" s="24"/>
      <c r="G41" s="24">
        <f>G44-G42</f>
        <v>11150740</v>
      </c>
      <c r="H41" s="24"/>
      <c r="I41" s="28">
        <v>5586952</v>
      </c>
    </row>
    <row r="42" spans="1:9" ht="15">
      <c r="A42" s="3" t="s">
        <v>26</v>
      </c>
      <c r="C42" s="24">
        <v>43591</v>
      </c>
      <c r="D42" s="24"/>
      <c r="E42" s="28">
        <v>-4367</v>
      </c>
      <c r="F42" s="24"/>
      <c r="G42" s="24">
        <v>95231</v>
      </c>
      <c r="H42" s="24"/>
      <c r="I42" s="28">
        <v>-8869</v>
      </c>
    </row>
    <row r="43" spans="3:9" ht="15">
      <c r="C43" s="135"/>
      <c r="D43" s="24"/>
      <c r="E43" s="31"/>
      <c r="F43" s="24"/>
      <c r="G43" s="135"/>
      <c r="H43" s="24"/>
      <c r="I43" s="31"/>
    </row>
    <row r="44" spans="1:9" ht="15">
      <c r="A44" s="1" t="s">
        <v>116</v>
      </c>
      <c r="C44" s="136">
        <v>7250710</v>
      </c>
      <c r="D44" s="25"/>
      <c r="E44" s="137">
        <f>SUM(E41:E43)</f>
        <v>5049354</v>
      </c>
      <c r="F44" s="25"/>
      <c r="G44" s="136">
        <v>11245971</v>
      </c>
      <c r="H44" s="25"/>
      <c r="I44" s="137">
        <f>SUM(I41:I43)</f>
        <v>5578083</v>
      </c>
    </row>
    <row r="46" ht="15">
      <c r="A46" s="1" t="s">
        <v>119</v>
      </c>
    </row>
    <row r="47" spans="3:9" ht="15">
      <c r="C47" s="138"/>
      <c r="E47" s="138"/>
      <c r="G47" s="138"/>
      <c r="I47" s="138"/>
    </row>
    <row r="48" spans="1:9" ht="15">
      <c r="A48" t="s">
        <v>120</v>
      </c>
      <c r="C48" s="139">
        <f>C41*100/C55</f>
        <v>3.8857178095983236</v>
      </c>
      <c r="E48" s="139">
        <f>E41*100/E55</f>
        <v>2.7247133971897854</v>
      </c>
      <c r="G48" s="139">
        <f>G41*100/G55</f>
        <v>6.01192085328415</v>
      </c>
      <c r="I48" s="139">
        <f>I41*100/I55</f>
        <v>3.012204861300469</v>
      </c>
    </row>
    <row r="49" spans="3:9" ht="15">
      <c r="C49" s="25"/>
      <c r="E49" s="140"/>
      <c r="I49" s="113"/>
    </row>
    <row r="50" spans="1:9" ht="15">
      <c r="A50" t="s">
        <v>121</v>
      </c>
      <c r="C50" s="141" t="s">
        <v>122</v>
      </c>
      <c r="D50" s="11"/>
      <c r="E50" s="141" t="s">
        <v>122</v>
      </c>
      <c r="F50" s="11"/>
      <c r="G50" s="141" t="s">
        <v>122</v>
      </c>
      <c r="H50" s="11"/>
      <c r="I50" s="11" t="s">
        <v>122</v>
      </c>
    </row>
    <row r="51" spans="3:9" ht="15">
      <c r="C51" s="141"/>
      <c r="D51" s="11"/>
      <c r="E51" s="141"/>
      <c r="F51" s="11"/>
      <c r="G51" s="141"/>
      <c r="H51" s="11"/>
      <c r="I51" s="11"/>
    </row>
    <row r="52" spans="3:9" ht="15">
      <c r="C52" s="113" t="s">
        <v>131</v>
      </c>
      <c r="E52" s="148" t="s">
        <v>99</v>
      </c>
      <c r="G52" s="113" t="s">
        <v>133</v>
      </c>
      <c r="H52" s="113"/>
      <c r="I52" s="113" t="s">
        <v>131</v>
      </c>
    </row>
    <row r="53" spans="3:9" ht="15">
      <c r="C53" s="147" t="s">
        <v>130</v>
      </c>
      <c r="E53" s="149" t="s">
        <v>132</v>
      </c>
      <c r="G53" s="150" t="s">
        <v>130</v>
      </c>
      <c r="H53" s="113"/>
      <c r="I53" s="147" t="s">
        <v>130</v>
      </c>
    </row>
    <row r="55" spans="1:9" ht="15">
      <c r="A55" t="s">
        <v>123</v>
      </c>
      <c r="C55" s="26">
        <v>185477159</v>
      </c>
      <c r="E55" s="142">
        <v>185477159</v>
      </c>
      <c r="G55" s="26">
        <v>185477159</v>
      </c>
      <c r="I55" s="142">
        <v>185477159</v>
      </c>
    </row>
    <row r="58" ht="15">
      <c r="A58" t="s">
        <v>134</v>
      </c>
    </row>
    <row r="59" ht="15">
      <c r="A59" s="3" t="s">
        <v>74</v>
      </c>
    </row>
    <row r="60" ht="15">
      <c r="A60" t="s">
        <v>135</v>
      </c>
    </row>
    <row r="61" ht="15">
      <c r="A61" t="s">
        <v>137</v>
      </c>
    </row>
    <row r="62" ht="15">
      <c r="A62" s="3" t="s">
        <v>136</v>
      </c>
    </row>
  </sheetData>
  <sheetProtection/>
  <mergeCells count="2">
    <mergeCell ref="C9:E9"/>
    <mergeCell ref="G9:I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2008-08-28T08:38:10Z</cp:lastPrinted>
  <dcterms:created xsi:type="dcterms:W3CDTF">2008-08-28T06:56:30Z</dcterms:created>
  <dcterms:modified xsi:type="dcterms:W3CDTF">2008-08-28T08:39:04Z</dcterms:modified>
  <cp:category/>
  <cp:version/>
  <cp:contentType/>
  <cp:contentStatus/>
</cp:coreProperties>
</file>